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825" yWindow="-120" windowWidth="19785" windowHeight="11760" activeTab="1"/>
  </bookViews>
  <sheets>
    <sheet name="Output" sheetId="2" r:id="rId1"/>
    <sheet name="Sheet1" sheetId="1"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1" i="1" l="1"/>
  <c r="L30" i="1"/>
  <c r="L29" i="1"/>
  <c r="L28" i="1"/>
  <c r="L27" i="1"/>
  <c r="L26" i="1"/>
  <c r="L25" i="1"/>
  <c r="L24" i="1"/>
  <c r="L10" i="1"/>
  <c r="L9" i="1"/>
  <c r="L11" i="1" s="1"/>
  <c r="L8" i="1"/>
  <c r="L7" i="1"/>
  <c r="L6" i="1"/>
  <c r="L5" i="1"/>
  <c r="L4" i="1"/>
</calcChain>
</file>

<file path=xl/sharedStrings.xml><?xml version="1.0" encoding="utf-8"?>
<sst xmlns="http://schemas.openxmlformats.org/spreadsheetml/2006/main" count="330" uniqueCount="66">
  <si>
    <t>Major</t>
  </si>
  <si>
    <r>
      <t xml:space="preserve">Height </t>
    </r>
    <r>
      <rPr>
        <sz val="10"/>
        <rFont val="Arial"/>
        <family val="2"/>
      </rPr>
      <t>(inches)</t>
    </r>
  </si>
  <si>
    <t>Birthday</t>
  </si>
  <si>
    <t>Year at USF</t>
  </si>
  <si>
    <t>Hrs studying per week</t>
  </si>
  <si>
    <t>Expected grade</t>
  </si>
  <si>
    <r>
      <t xml:space="preserve">Typical family income </t>
    </r>
    <r>
      <rPr>
        <sz val="10"/>
        <rFont val="Arial"/>
        <family val="2"/>
      </rPr>
      <t>(in $1,000s)</t>
    </r>
  </si>
  <si>
    <t>Section</t>
  </si>
  <si>
    <t>communications</t>
  </si>
  <si>
    <t>fr</t>
  </si>
  <si>
    <t>B</t>
  </si>
  <si>
    <t>sociology</t>
  </si>
  <si>
    <t>jr</t>
  </si>
  <si>
    <t>intl studies</t>
  </si>
  <si>
    <t>A</t>
  </si>
  <si>
    <t>sr</t>
  </si>
  <si>
    <t>undeclared arts</t>
  </si>
  <si>
    <t>so</t>
  </si>
  <si>
    <t>media studies/comm</t>
  </si>
  <si>
    <t>nursing</t>
  </si>
  <si>
    <t xml:space="preserve">media studies </t>
  </si>
  <si>
    <t>economics</t>
  </si>
  <si>
    <t>philosophy</t>
  </si>
  <si>
    <t>intl studies/film studies</t>
  </si>
  <si>
    <t>C</t>
  </si>
  <si>
    <t>crit diversity studies</t>
  </si>
  <si>
    <t>media studies</t>
  </si>
  <si>
    <t>psychology</t>
  </si>
  <si>
    <t>history</t>
  </si>
  <si>
    <t>history/crit diversity</t>
  </si>
  <si>
    <t xml:space="preserve">undeclared  </t>
  </si>
  <si>
    <t>design</t>
  </si>
  <si>
    <t>perf arts soc just/LA studies</t>
  </si>
  <si>
    <t>undeclared business</t>
  </si>
  <si>
    <t>advertising</t>
  </si>
  <si>
    <t>chemistry</t>
  </si>
  <si>
    <t>art history</t>
  </si>
  <si>
    <t>business administration</t>
  </si>
  <si>
    <t>politics</t>
  </si>
  <si>
    <t>perf arts soc justice</t>
  </si>
  <si>
    <t>undeclared</t>
  </si>
  <si>
    <t>political science</t>
  </si>
  <si>
    <t>urban studies</t>
  </si>
  <si>
    <t>english</t>
  </si>
  <si>
    <t>kinesiology</t>
  </si>
  <si>
    <t>data science</t>
  </si>
  <si>
    <t>biology</t>
  </si>
  <si>
    <t>Descriptive statistics</t>
  </si>
  <si>
    <t>count</t>
  </si>
  <si>
    <t xml:space="preserve">Typical family income (in $1,000s) </t>
  </si>
  <si>
    <t>mean</t>
  </si>
  <si>
    <t>minimum</t>
  </si>
  <si>
    <t>maximum</t>
  </si>
  <si>
    <t>range</t>
  </si>
  <si>
    <t>population variance</t>
  </si>
  <si>
    <t>population standard deviation</t>
  </si>
  <si>
    <t>1st quartile</t>
  </si>
  <si>
    <t>median</t>
  </si>
  <si>
    <t>3rd quartile</t>
  </si>
  <si>
    <t>interquartile range</t>
  </si>
  <si>
    <t>mode</t>
  </si>
  <si>
    <t>low extremes</t>
  </si>
  <si>
    <t>low outliers</t>
  </si>
  <si>
    <t>high outliers</t>
  </si>
  <si>
    <t>high extremes</t>
  </si>
  <si>
    <t>IQR (Q3 -Q1)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</si>
</sst>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
    <numFmt numFmtId="165" formatCode="#,##0.00\ ;\-#,##0.00\ "/>
    <numFmt numFmtId="166" formatCode="General\ "/>
  </numFmts>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sz val="10"/>
      <color theme="1"/>
      <name val="Arial"/>
      <family val="2"/>
    </font>
    <font>
      <sz val="12"/>
      <color theme="1"/>
      <name val="Arial"/>
      <family val="2"/>
    </font>
    <font>
      <i/>
      <sz val="10"/>
      <color theme="1"/>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style="thin">
        <color indexed="64"/>
      </top>
      <bottom style="hair">
        <color indexed="64"/>
      </bottom>
      <diagonal/>
    </border>
    <border>
      <left/>
      <right/>
      <top/>
      <bottom style="thin">
        <color indexed="64"/>
      </bottom>
      <diagonal/>
    </border>
  </borders>
  <cellStyleXfs count="2">
    <xf numFmtId="0" fontId="0" fillId="0" borderId="0"/>
    <xf numFmtId="0" fontId="2" fillId="0" borderId="0"/>
  </cellStyleXfs>
  <cellXfs count="25">
    <xf numFmtId="0" fontId="0" fillId="0" borderId="0" xfId="0"/>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0" fontId="1" fillId="0" borderId="1" xfId="0" applyFont="1" applyBorder="1" applyAlignment="1">
      <alignment horizontal="center" vertical="center"/>
    </xf>
    <xf numFmtId="0" fontId="2" fillId="0" borderId="0" xfId="1" applyFont="1" applyBorder="1" applyAlignment="1">
      <alignment horizontal="center" vertical="center"/>
    </xf>
    <xf numFmtId="0" fontId="2" fillId="0" borderId="0" xfId="1" applyFont="1" applyBorder="1" applyAlignment="1">
      <alignment horizontal="center" vertical="center" wrapText="1"/>
    </xf>
    <xf numFmtId="16" fontId="2" fillId="0" borderId="0" xfId="1" applyNumberFormat="1" applyFont="1" applyBorder="1" applyAlignment="1">
      <alignment horizontal="center" vertical="center"/>
    </xf>
    <xf numFmtId="0" fontId="0" fillId="0" borderId="0" xfId="0" applyFont="1" applyAlignment="1">
      <alignment horizontal="center" vertical="center"/>
    </xf>
    <xf numFmtId="0" fontId="2" fillId="0" borderId="0" xfId="1" applyFont="1" applyAlignment="1">
      <alignment horizontal="center" vertical="center"/>
    </xf>
    <xf numFmtId="0" fontId="2" fillId="0" borderId="0" xfId="1" applyAlignment="1">
      <alignment horizontal="center" vertical="center"/>
    </xf>
    <xf numFmtId="16" fontId="2" fillId="0" borderId="0" xfId="1" applyNumberFormat="1" applyAlignment="1">
      <alignment horizontal="center" vertical="center"/>
    </xf>
    <xf numFmtId="0" fontId="0" fillId="0" borderId="0" xfId="0" applyAlignment="1">
      <alignment horizontal="center" vertical="center"/>
    </xf>
    <xf numFmtId="0" fontId="2" fillId="0" borderId="0" xfId="1" applyBorder="1" applyAlignment="1">
      <alignment horizontal="center" vertical="center"/>
    </xf>
    <xf numFmtId="16" fontId="2" fillId="0" borderId="0" xfId="1" applyNumberFormat="1" applyBorder="1" applyAlignment="1">
      <alignment horizontal="center" vertical="center"/>
    </xf>
    <xf numFmtId="0" fontId="0" fillId="0" borderId="0" xfId="0" applyBorder="1" applyAlignment="1">
      <alignment horizontal="center" vertical="center"/>
    </xf>
    <xf numFmtId="0" fontId="2" fillId="0" borderId="0" xfId="1" applyNumberFormat="1" applyFont="1" applyBorder="1" applyAlignment="1">
      <alignment horizontal="center" vertical="center"/>
    </xf>
    <xf numFmtId="0" fontId="4" fillId="0" borderId="0" xfId="0" applyFont="1"/>
    <xf numFmtId="0" fontId="5" fillId="0" borderId="0" xfId="0" applyFont="1"/>
    <xf numFmtId="0" fontId="6" fillId="0" borderId="2" xfId="0" applyFont="1" applyBorder="1" applyAlignment="1">
      <alignment horizontal="right"/>
    </xf>
    <xf numFmtId="164" fontId="4" fillId="0" borderId="0" xfId="0" applyNumberFormat="1" applyFont="1"/>
    <xf numFmtId="165" fontId="4" fillId="0" borderId="0" xfId="0" applyNumberFormat="1" applyFont="1"/>
    <xf numFmtId="166" fontId="4" fillId="0" borderId="0" xfId="0" applyNumberFormat="1" applyFont="1"/>
    <xf numFmtId="39" fontId="0" fillId="0" borderId="0" xfId="0" applyNumberFormat="1"/>
    <xf numFmtId="0" fontId="4" fillId="0" borderId="3" xfId="0" applyFont="1" applyBorder="1"/>
    <xf numFmtId="166" fontId="0" fillId="0" borderId="0" xfId="0" applyNumberForma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276225</xdr:colOff>
      <xdr:row>12</xdr:row>
      <xdr:rowOff>76200</xdr:rowOff>
    </xdr:from>
    <xdr:to>
      <xdr:col>13</xdr:col>
      <xdr:colOff>0</xdr:colOff>
      <xdr:row>19</xdr:row>
      <xdr:rowOff>180975</xdr:rowOff>
    </xdr:to>
    <xdr:sp macro="" textlink="">
      <xdr:nvSpPr>
        <xdr:cNvPr id="2" name="TextBox 1">
          <a:extLst>
            <a:ext uri="{FF2B5EF4-FFF2-40B4-BE49-F238E27FC236}">
              <a16:creationId xmlns:a16="http://schemas.microsoft.com/office/drawing/2014/main" xmlns="" id="{151450B3-EC68-41A0-B354-297D5B7DCB01}"/>
            </a:ext>
          </a:extLst>
        </xdr:cNvPr>
        <xdr:cNvSpPr txBox="1"/>
      </xdr:nvSpPr>
      <xdr:spPr>
        <a:xfrm>
          <a:off x="7639050" y="2828925"/>
          <a:ext cx="4124325" cy="1438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Number 3</a:t>
          </a:r>
        </a:p>
        <a:p>
          <a:r>
            <a:rPr lang="en-US" sz="1100"/>
            <a:t>Fro</a:t>
          </a:r>
          <a:r>
            <a:rPr lang="en-US" sz="1100" baseline="0"/>
            <a:t>m the results mean is 62.42 and median  is 60. Mean is greater than median because the data as high extremes hence pulling mean upwards. This implies mean has been affected by extreme values.</a:t>
          </a:r>
        </a:p>
        <a:p>
          <a:r>
            <a:rPr lang="en-US" sz="1100" baseline="0"/>
            <a:t>Number 4</a:t>
          </a:r>
        </a:p>
        <a:p>
          <a:r>
            <a:rPr lang="en-US" sz="1100" baseline="0"/>
            <a:t>From the data given, the best estimator for central tendency is median since its not affeted by extreme values. </a:t>
          </a:r>
          <a:endParaRPr lang="en-US" sz="1100"/>
        </a:p>
      </xdr:txBody>
    </xdr:sp>
    <xdr:clientData/>
  </xdr:twoCellAnchor>
  <xdr:twoCellAnchor>
    <xdr:from>
      <xdr:col>10</xdr:col>
      <xdr:colOff>781050</xdr:colOff>
      <xdr:row>32</xdr:row>
      <xdr:rowOff>123825</xdr:rowOff>
    </xdr:from>
    <xdr:to>
      <xdr:col>12</xdr:col>
      <xdr:colOff>571500</xdr:colOff>
      <xdr:row>41</xdr:row>
      <xdr:rowOff>0</xdr:rowOff>
    </xdr:to>
    <xdr:sp macro="" textlink="">
      <xdr:nvSpPr>
        <xdr:cNvPr id="3" name="TextBox 2">
          <a:extLst>
            <a:ext uri="{FF2B5EF4-FFF2-40B4-BE49-F238E27FC236}">
              <a16:creationId xmlns:a16="http://schemas.microsoft.com/office/drawing/2014/main" xmlns="" id="{CD0DC1F2-7400-44C5-B0A0-737D4429020D}"/>
            </a:ext>
          </a:extLst>
        </xdr:cNvPr>
        <xdr:cNvSpPr txBox="1"/>
      </xdr:nvSpPr>
      <xdr:spPr>
        <a:xfrm>
          <a:off x="8143875" y="6686550"/>
          <a:ext cx="3581400" cy="1590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Number</a:t>
          </a:r>
          <a:r>
            <a:rPr lang="en-US" sz="1100" baseline="0"/>
            <a:t> 7</a:t>
          </a:r>
        </a:p>
        <a:p>
          <a:r>
            <a:rPr lang="en-US" sz="1100" baseline="0"/>
            <a:t>after removing the outlier mean changed to 60.21 but median did not change. standard deviation also changed to 19.69 but inter quartile range did not change. The typical guess of family income is 60 since its not affected by outliers.</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4"/>
  <sheetViews>
    <sheetView showGridLines="0" topLeftCell="A30" workbookViewId="0">
      <selection activeCell="A31" sqref="A31:B39"/>
    </sheetView>
  </sheetViews>
  <sheetFormatPr defaultRowHeight="12.75" x14ac:dyDescent="0.2"/>
  <cols>
    <col min="1" max="1" width="25.28515625" style="16" bestFit="1" customWidth="1"/>
    <col min="2" max="2" width="31" style="16" bestFit="1" customWidth="1"/>
    <col min="3" max="16384" width="9.140625" style="16"/>
  </cols>
  <sheetData>
    <row r="2" spans="1:2" ht="15" x14ac:dyDescent="0.2">
      <c r="A2" s="17" t="s">
        <v>47</v>
      </c>
    </row>
    <row r="4" spans="1:2" x14ac:dyDescent="0.2">
      <c r="A4" s="18"/>
      <c r="B4" s="18" t="s">
        <v>49</v>
      </c>
    </row>
    <row r="5" spans="1:2" x14ac:dyDescent="0.2">
      <c r="A5" s="16" t="s">
        <v>48</v>
      </c>
      <c r="B5" s="19">
        <v>86</v>
      </c>
    </row>
    <row r="6" spans="1:2" x14ac:dyDescent="0.2">
      <c r="A6" s="16" t="s">
        <v>50</v>
      </c>
      <c r="B6" s="20">
        <v>62.418604651162788</v>
      </c>
    </row>
    <row r="7" spans="1:2" x14ac:dyDescent="0.2">
      <c r="A7" s="16" t="s">
        <v>55</v>
      </c>
      <c r="B7" s="20">
        <v>28.230556229549304</v>
      </c>
    </row>
    <row r="8" spans="1:2" x14ac:dyDescent="0.2">
      <c r="A8" s="16" t="s">
        <v>51</v>
      </c>
      <c r="B8" s="21">
        <v>2</v>
      </c>
    </row>
    <row r="9" spans="1:2" x14ac:dyDescent="0.2">
      <c r="A9" s="16" t="s">
        <v>56</v>
      </c>
      <c r="B9" s="20">
        <v>50</v>
      </c>
    </row>
    <row r="10" spans="1:2" x14ac:dyDescent="0.2">
      <c r="A10" s="16" t="s">
        <v>57</v>
      </c>
      <c r="B10" s="20">
        <v>60</v>
      </c>
    </row>
    <row r="11" spans="1:2" x14ac:dyDescent="0.2">
      <c r="A11" s="16" t="s">
        <v>58</v>
      </c>
      <c r="B11" s="20">
        <v>70</v>
      </c>
    </row>
    <row r="12" spans="1:2" x14ac:dyDescent="0.2">
      <c r="A12" s="16" t="s">
        <v>52</v>
      </c>
      <c r="B12" s="21">
        <v>250</v>
      </c>
    </row>
    <row r="13" spans="1:2" x14ac:dyDescent="0.2">
      <c r="A13" s="16" t="s">
        <v>53</v>
      </c>
      <c r="B13" s="21">
        <v>248</v>
      </c>
    </row>
    <row r="15" spans="1:2" x14ac:dyDescent="0.2">
      <c r="A15" s="16" t="s">
        <v>54</v>
      </c>
      <c r="B15" s="20">
        <v>796.96430502974511</v>
      </c>
    </row>
    <row r="16" spans="1:2" x14ac:dyDescent="0.2">
      <c r="A16" s="16" t="s">
        <v>55</v>
      </c>
      <c r="B16" s="20">
        <v>28.230556229549304</v>
      </c>
    </row>
    <row r="18" spans="1:7" x14ac:dyDescent="0.2">
      <c r="A18" s="16" t="s">
        <v>56</v>
      </c>
      <c r="B18" s="20">
        <v>50</v>
      </c>
    </row>
    <row r="19" spans="1:7" x14ac:dyDescent="0.2">
      <c r="A19" s="16" t="s">
        <v>57</v>
      </c>
      <c r="B19" s="20">
        <v>60</v>
      </c>
    </row>
    <row r="20" spans="1:7" x14ac:dyDescent="0.2">
      <c r="A20" s="16" t="s">
        <v>58</v>
      </c>
      <c r="B20" s="20">
        <v>70</v>
      </c>
    </row>
    <row r="21" spans="1:7" x14ac:dyDescent="0.2">
      <c r="A21" s="16" t="s">
        <v>59</v>
      </c>
      <c r="B21" s="20">
        <v>20</v>
      </c>
    </row>
    <row r="22" spans="1:7" x14ac:dyDescent="0.2">
      <c r="A22" s="16" t="s">
        <v>60</v>
      </c>
      <c r="B22" s="20">
        <v>60</v>
      </c>
    </row>
    <row r="24" spans="1:7" x14ac:dyDescent="0.2">
      <c r="A24" s="16" t="s">
        <v>61</v>
      </c>
      <c r="B24" s="19">
        <v>0</v>
      </c>
    </row>
    <row r="25" spans="1:7" x14ac:dyDescent="0.2">
      <c r="A25" s="16" t="s">
        <v>62</v>
      </c>
      <c r="B25" s="19">
        <v>2</v>
      </c>
    </row>
    <row r="26" spans="1:7" x14ac:dyDescent="0.2">
      <c r="A26" s="16" t="s">
        <v>63</v>
      </c>
      <c r="B26" s="19">
        <v>1</v>
      </c>
    </row>
    <row r="27" spans="1:7" x14ac:dyDescent="0.2">
      <c r="A27" s="16" t="s">
        <v>64</v>
      </c>
      <c r="B27" s="19">
        <v>1</v>
      </c>
    </row>
    <row r="28" spans="1:7" x14ac:dyDescent="0.2">
      <c r="A28" s="23"/>
      <c r="B28" s="23"/>
      <c r="C28" s="23"/>
      <c r="D28" s="23"/>
      <c r="E28" s="23"/>
      <c r="F28" s="23"/>
      <c r="G28" s="23"/>
    </row>
    <row r="29" spans="1:7" ht="15" x14ac:dyDescent="0.2">
      <c r="A29" s="17" t="s">
        <v>47</v>
      </c>
    </row>
    <row r="31" spans="1:7" x14ac:dyDescent="0.2">
      <c r="A31" s="18"/>
      <c r="B31" s="18" t="s">
        <v>49</v>
      </c>
    </row>
    <row r="32" spans="1:7" x14ac:dyDescent="0.2">
      <c r="A32" s="16" t="s">
        <v>48</v>
      </c>
      <c r="B32" s="19">
        <v>85</v>
      </c>
    </row>
    <row r="33" spans="1:2" x14ac:dyDescent="0.2">
      <c r="A33" s="16" t="s">
        <v>50</v>
      </c>
      <c r="B33" s="20">
        <v>60.211764705882352</v>
      </c>
    </row>
    <row r="34" spans="1:2" x14ac:dyDescent="0.2">
      <c r="A34" s="16" t="s">
        <v>55</v>
      </c>
      <c r="B34" s="20">
        <v>19.685225345060527</v>
      </c>
    </row>
    <row r="35" spans="1:2" x14ac:dyDescent="0.2">
      <c r="A35" s="16" t="s">
        <v>51</v>
      </c>
      <c r="B35" s="21">
        <v>2</v>
      </c>
    </row>
    <row r="36" spans="1:2" x14ac:dyDescent="0.2">
      <c r="A36" s="16" t="s">
        <v>56</v>
      </c>
      <c r="B36" s="20">
        <v>50</v>
      </c>
    </row>
    <row r="37" spans="1:2" x14ac:dyDescent="0.2">
      <c r="A37" s="16" t="s">
        <v>57</v>
      </c>
      <c r="B37" s="20">
        <v>60</v>
      </c>
    </row>
    <row r="38" spans="1:2" x14ac:dyDescent="0.2">
      <c r="A38" s="16" t="s">
        <v>58</v>
      </c>
      <c r="B38" s="20">
        <v>70</v>
      </c>
    </row>
    <row r="39" spans="1:2" x14ac:dyDescent="0.2">
      <c r="A39" s="16" t="s">
        <v>52</v>
      </c>
      <c r="B39" s="21">
        <v>120</v>
      </c>
    </row>
    <row r="40" spans="1:2" x14ac:dyDescent="0.2">
      <c r="A40" s="16" t="s">
        <v>53</v>
      </c>
      <c r="B40" s="21">
        <v>118</v>
      </c>
    </row>
    <row r="42" spans="1:2" x14ac:dyDescent="0.2">
      <c r="A42" s="16" t="s">
        <v>54</v>
      </c>
      <c r="B42" s="20">
        <v>387.5080968858133</v>
      </c>
    </row>
    <row r="43" spans="1:2" x14ac:dyDescent="0.2">
      <c r="A43" s="16" t="s">
        <v>55</v>
      </c>
      <c r="B43" s="20">
        <v>19.685225345060527</v>
      </c>
    </row>
    <row r="45" spans="1:2" x14ac:dyDescent="0.2">
      <c r="A45" s="16" t="s">
        <v>56</v>
      </c>
      <c r="B45" s="20">
        <v>50</v>
      </c>
    </row>
    <row r="46" spans="1:2" x14ac:dyDescent="0.2">
      <c r="A46" s="16" t="s">
        <v>57</v>
      </c>
      <c r="B46" s="20">
        <v>60</v>
      </c>
    </row>
    <row r="47" spans="1:2" x14ac:dyDescent="0.2">
      <c r="A47" s="16" t="s">
        <v>58</v>
      </c>
      <c r="B47" s="20">
        <v>70</v>
      </c>
    </row>
    <row r="48" spans="1:2" x14ac:dyDescent="0.2">
      <c r="A48" s="16" t="s">
        <v>59</v>
      </c>
      <c r="B48" s="20">
        <v>20</v>
      </c>
    </row>
    <row r="49" spans="1:2" x14ac:dyDescent="0.2">
      <c r="A49" s="16" t="s">
        <v>60</v>
      </c>
      <c r="B49" s="20">
        <v>60</v>
      </c>
    </row>
    <row r="51" spans="1:2" x14ac:dyDescent="0.2">
      <c r="A51" s="16" t="s">
        <v>61</v>
      </c>
      <c r="B51" s="19">
        <v>0</v>
      </c>
    </row>
    <row r="52" spans="1:2" x14ac:dyDescent="0.2">
      <c r="A52" s="16" t="s">
        <v>62</v>
      </c>
      <c r="B52" s="19">
        <v>2</v>
      </c>
    </row>
    <row r="53" spans="1:2" x14ac:dyDescent="0.2">
      <c r="A53" s="16" t="s">
        <v>63</v>
      </c>
      <c r="B53" s="19">
        <v>1</v>
      </c>
    </row>
    <row r="54" spans="1:2" x14ac:dyDescent="0.2">
      <c r="A54" s="16" t="s">
        <v>64</v>
      </c>
      <c r="B54" s="19">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abSelected="1" topLeftCell="A13" workbookViewId="0">
      <selection activeCell="K33" sqref="K33"/>
    </sheetView>
  </sheetViews>
  <sheetFormatPr defaultRowHeight="15" x14ac:dyDescent="0.25"/>
  <cols>
    <col min="1" max="1" width="23.42578125" bestFit="1" customWidth="1"/>
    <col min="2" max="2" width="9.42578125" customWidth="1"/>
    <col min="3" max="3" width="10" customWidth="1"/>
    <col min="5" max="5" width="9.85546875" customWidth="1"/>
    <col min="7" max="7" width="12" customWidth="1"/>
    <col min="11" max="11" width="25.140625" customWidth="1"/>
    <col min="12" max="12" width="31.7109375" customWidth="1"/>
  </cols>
  <sheetData>
    <row r="1" spans="1:12" ht="51.75" thickBot="1" x14ac:dyDescent="0.3">
      <c r="A1" s="1" t="s">
        <v>0</v>
      </c>
      <c r="B1" s="2" t="s">
        <v>1</v>
      </c>
      <c r="C1" s="1" t="s">
        <v>2</v>
      </c>
      <c r="D1" s="2" t="s">
        <v>3</v>
      </c>
      <c r="E1" s="2" t="s">
        <v>4</v>
      </c>
      <c r="F1" s="2" t="s">
        <v>5</v>
      </c>
      <c r="G1" s="2" t="s">
        <v>6</v>
      </c>
      <c r="H1" s="3" t="s">
        <v>7</v>
      </c>
    </row>
    <row r="2" spans="1:12" x14ac:dyDescent="0.25">
      <c r="A2" s="4" t="s">
        <v>21</v>
      </c>
      <c r="B2" s="4">
        <v>70</v>
      </c>
      <c r="C2" s="6">
        <v>43771</v>
      </c>
      <c r="D2" s="4" t="s">
        <v>9</v>
      </c>
      <c r="E2" s="4">
        <v>8</v>
      </c>
      <c r="F2" s="4" t="s">
        <v>14</v>
      </c>
      <c r="G2" s="4">
        <v>2</v>
      </c>
      <c r="H2" s="14">
        <v>6</v>
      </c>
      <c r="K2" s="18"/>
      <c r="L2" s="18" t="s">
        <v>49</v>
      </c>
    </row>
    <row r="3" spans="1:12" x14ac:dyDescent="0.25">
      <c r="A3" s="4" t="s">
        <v>11</v>
      </c>
      <c r="B3" s="4">
        <v>63</v>
      </c>
      <c r="C3" s="6">
        <v>43759</v>
      </c>
      <c r="D3" s="4" t="s">
        <v>9</v>
      </c>
      <c r="E3" s="4">
        <v>8</v>
      </c>
      <c r="F3" s="4" t="s">
        <v>10</v>
      </c>
      <c r="G3" s="4">
        <v>10</v>
      </c>
      <c r="H3" s="14">
        <v>5</v>
      </c>
      <c r="K3" s="16" t="s">
        <v>48</v>
      </c>
      <c r="L3" s="19">
        <v>86</v>
      </c>
    </row>
    <row r="4" spans="1:12" x14ac:dyDescent="0.25">
      <c r="A4" s="4" t="s">
        <v>26</v>
      </c>
      <c r="B4" s="12">
        <v>71</v>
      </c>
      <c r="C4" s="13">
        <v>43524</v>
      </c>
      <c r="D4" s="4" t="s">
        <v>12</v>
      </c>
      <c r="E4" s="12">
        <v>4</v>
      </c>
      <c r="F4" s="4" t="s">
        <v>14</v>
      </c>
      <c r="G4" s="12">
        <v>24</v>
      </c>
      <c r="H4" s="14">
        <v>5</v>
      </c>
      <c r="K4" s="16" t="s">
        <v>50</v>
      </c>
      <c r="L4" s="20">
        <f>AVERAGE(G2:G87)</f>
        <v>62.418604651162788</v>
      </c>
    </row>
    <row r="5" spans="1:12" x14ac:dyDescent="0.25">
      <c r="A5" s="4" t="s">
        <v>20</v>
      </c>
      <c r="B5" s="12">
        <v>63</v>
      </c>
      <c r="C5" s="13">
        <v>43818</v>
      </c>
      <c r="D5" s="4" t="s">
        <v>9</v>
      </c>
      <c r="E5" s="12">
        <v>2</v>
      </c>
      <c r="F5" s="4" t="s">
        <v>14</v>
      </c>
      <c r="G5" s="12">
        <v>28</v>
      </c>
      <c r="H5" s="11">
        <v>3</v>
      </c>
      <c r="K5" s="16" t="s">
        <v>55</v>
      </c>
      <c r="L5" s="20">
        <f>_xlfn.STDEV.P(G2:G87)</f>
        <v>28.230556229549318</v>
      </c>
    </row>
    <row r="6" spans="1:12" x14ac:dyDescent="0.25">
      <c r="A6" s="4" t="s">
        <v>30</v>
      </c>
      <c r="B6" s="5">
        <v>59</v>
      </c>
      <c r="C6" s="6">
        <v>43490</v>
      </c>
      <c r="D6" s="5" t="s">
        <v>9</v>
      </c>
      <c r="E6" s="5">
        <v>5</v>
      </c>
      <c r="F6" s="5" t="s">
        <v>24</v>
      </c>
      <c r="G6" s="5">
        <v>30</v>
      </c>
      <c r="H6" s="7">
        <v>3</v>
      </c>
      <c r="K6" s="16" t="s">
        <v>51</v>
      </c>
      <c r="L6" s="21">
        <f>MIN(G2:G87)</f>
        <v>2</v>
      </c>
    </row>
    <row r="7" spans="1:12" x14ac:dyDescent="0.25">
      <c r="A7" s="8" t="s">
        <v>11</v>
      </c>
      <c r="B7" s="9">
        <v>60</v>
      </c>
      <c r="C7" s="10">
        <v>43746</v>
      </c>
      <c r="D7" s="8" t="s">
        <v>12</v>
      </c>
      <c r="E7" s="9">
        <v>8</v>
      </c>
      <c r="F7" s="8" t="s">
        <v>10</v>
      </c>
      <c r="G7" s="9">
        <v>30</v>
      </c>
      <c r="H7" s="11">
        <v>5</v>
      </c>
      <c r="K7" s="16" t="s">
        <v>56</v>
      </c>
      <c r="L7" s="20">
        <f>QUARTILE(G2:G87,1)</f>
        <v>50</v>
      </c>
    </row>
    <row r="8" spans="1:12" x14ac:dyDescent="0.25">
      <c r="A8" s="4" t="s">
        <v>34</v>
      </c>
      <c r="B8" s="4">
        <v>65</v>
      </c>
      <c r="C8" s="6">
        <v>43655</v>
      </c>
      <c r="D8" s="4" t="s">
        <v>17</v>
      </c>
      <c r="E8" s="4">
        <v>3</v>
      </c>
      <c r="F8" s="4" t="s">
        <v>14</v>
      </c>
      <c r="G8" s="4">
        <v>30</v>
      </c>
      <c r="H8" s="14">
        <v>6</v>
      </c>
      <c r="K8" s="16" t="s">
        <v>57</v>
      </c>
      <c r="L8" s="20">
        <f>MEDIAN(G2:G87)</f>
        <v>60</v>
      </c>
    </row>
    <row r="9" spans="1:12" x14ac:dyDescent="0.25">
      <c r="A9" s="4" t="s">
        <v>28</v>
      </c>
      <c r="B9" s="4">
        <v>59</v>
      </c>
      <c r="C9" s="6">
        <v>43552</v>
      </c>
      <c r="D9" s="4" t="s">
        <v>9</v>
      </c>
      <c r="E9" s="4">
        <v>3</v>
      </c>
      <c r="F9" s="4" t="s">
        <v>24</v>
      </c>
      <c r="G9" s="4">
        <v>35</v>
      </c>
      <c r="H9" s="14">
        <v>5</v>
      </c>
      <c r="K9" s="16" t="s">
        <v>58</v>
      </c>
      <c r="L9" s="20">
        <f>QUARTILE(G2:G87,3)</f>
        <v>70</v>
      </c>
    </row>
    <row r="10" spans="1:12" x14ac:dyDescent="0.25">
      <c r="A10" s="4" t="s">
        <v>13</v>
      </c>
      <c r="B10" s="12">
        <v>66</v>
      </c>
      <c r="C10" s="13">
        <v>43671</v>
      </c>
      <c r="D10" s="4" t="s">
        <v>12</v>
      </c>
      <c r="E10" s="12">
        <v>4</v>
      </c>
      <c r="F10" s="4" t="s">
        <v>10</v>
      </c>
      <c r="G10" s="12">
        <v>40</v>
      </c>
      <c r="H10" s="14">
        <v>3</v>
      </c>
      <c r="K10" s="16" t="s">
        <v>52</v>
      </c>
      <c r="L10" s="21">
        <f>MAX(G2:G87)</f>
        <v>250</v>
      </c>
    </row>
    <row r="11" spans="1:12" x14ac:dyDescent="0.25">
      <c r="A11" s="4" t="s">
        <v>18</v>
      </c>
      <c r="B11" s="12">
        <v>66</v>
      </c>
      <c r="C11" s="13">
        <v>43820</v>
      </c>
      <c r="D11" s="4" t="s">
        <v>12</v>
      </c>
      <c r="E11" s="12">
        <v>2</v>
      </c>
      <c r="F11" s="4" t="s">
        <v>14</v>
      </c>
      <c r="G11" s="12">
        <v>40</v>
      </c>
      <c r="H11" s="11">
        <v>5</v>
      </c>
      <c r="K11" s="16" t="s">
        <v>65</v>
      </c>
      <c r="L11" s="22">
        <f>L9-L7</f>
        <v>20</v>
      </c>
    </row>
    <row r="12" spans="1:12" x14ac:dyDescent="0.25">
      <c r="A12" s="4" t="s">
        <v>19</v>
      </c>
      <c r="B12" s="12">
        <v>61</v>
      </c>
      <c r="C12" s="13">
        <v>43717</v>
      </c>
      <c r="D12" s="4" t="s">
        <v>9</v>
      </c>
      <c r="E12" s="12">
        <v>5</v>
      </c>
      <c r="F12" s="4" t="s">
        <v>10</v>
      </c>
      <c r="G12" s="12">
        <v>42</v>
      </c>
      <c r="H12" s="11">
        <v>5</v>
      </c>
    </row>
    <row r="13" spans="1:12" x14ac:dyDescent="0.25">
      <c r="A13" s="4" t="s">
        <v>21</v>
      </c>
      <c r="B13" s="4">
        <v>71</v>
      </c>
      <c r="C13" s="6">
        <v>43531</v>
      </c>
      <c r="D13" s="4" t="s">
        <v>17</v>
      </c>
      <c r="E13" s="4">
        <v>6</v>
      </c>
      <c r="F13" s="4" t="s">
        <v>14</v>
      </c>
      <c r="G13" s="4">
        <v>45</v>
      </c>
      <c r="H13" s="14">
        <v>3</v>
      </c>
    </row>
    <row r="14" spans="1:12" x14ac:dyDescent="0.25">
      <c r="A14" s="4" t="s">
        <v>13</v>
      </c>
      <c r="B14" s="12">
        <v>65</v>
      </c>
      <c r="C14" s="13">
        <v>43628</v>
      </c>
      <c r="D14" s="4" t="s">
        <v>15</v>
      </c>
      <c r="E14" s="12">
        <v>10</v>
      </c>
      <c r="F14" s="4" t="s">
        <v>14</v>
      </c>
      <c r="G14" s="12">
        <v>45</v>
      </c>
      <c r="H14" s="11">
        <v>5</v>
      </c>
    </row>
    <row r="15" spans="1:12" x14ac:dyDescent="0.25">
      <c r="A15" s="4" t="s">
        <v>26</v>
      </c>
      <c r="B15" s="4">
        <v>76</v>
      </c>
      <c r="C15" s="6">
        <v>43584</v>
      </c>
      <c r="D15" s="4" t="s">
        <v>12</v>
      </c>
      <c r="E15" s="4">
        <v>2</v>
      </c>
      <c r="F15" s="4" t="s">
        <v>10</v>
      </c>
      <c r="G15" s="4">
        <v>45</v>
      </c>
      <c r="H15" s="14">
        <v>5</v>
      </c>
    </row>
    <row r="16" spans="1:12" x14ac:dyDescent="0.25">
      <c r="A16" s="4" t="s">
        <v>36</v>
      </c>
      <c r="B16" s="4">
        <v>62</v>
      </c>
      <c r="C16" s="6">
        <v>43633</v>
      </c>
      <c r="D16" s="4" t="s">
        <v>12</v>
      </c>
      <c r="E16" s="4">
        <v>8</v>
      </c>
      <c r="F16" s="4" t="s">
        <v>10</v>
      </c>
      <c r="G16" s="4">
        <v>45</v>
      </c>
      <c r="H16" s="14">
        <v>6</v>
      </c>
    </row>
    <row r="17" spans="1:12" x14ac:dyDescent="0.25">
      <c r="A17" s="4" t="s">
        <v>21</v>
      </c>
      <c r="B17" s="4">
        <v>72</v>
      </c>
      <c r="C17" s="6">
        <v>43824</v>
      </c>
      <c r="D17" s="4" t="s">
        <v>17</v>
      </c>
      <c r="E17" s="4">
        <v>4</v>
      </c>
      <c r="F17" s="4" t="s">
        <v>10</v>
      </c>
      <c r="G17" s="4">
        <v>45</v>
      </c>
      <c r="H17" s="14">
        <v>6</v>
      </c>
    </row>
    <row r="18" spans="1:12" x14ac:dyDescent="0.25">
      <c r="A18" s="4" t="s">
        <v>13</v>
      </c>
      <c r="B18" s="15">
        <v>67</v>
      </c>
      <c r="C18" s="6">
        <v>43471</v>
      </c>
      <c r="D18" s="4" t="s">
        <v>17</v>
      </c>
      <c r="E18" s="4">
        <v>4</v>
      </c>
      <c r="F18" s="4" t="s">
        <v>14</v>
      </c>
      <c r="G18" s="4">
        <v>47</v>
      </c>
      <c r="H18" s="14">
        <v>3</v>
      </c>
    </row>
    <row r="19" spans="1:12" x14ac:dyDescent="0.25">
      <c r="A19" s="4" t="s">
        <v>43</v>
      </c>
      <c r="B19" s="4">
        <v>70</v>
      </c>
      <c r="C19" s="6">
        <v>43474</v>
      </c>
      <c r="D19" s="4" t="s">
        <v>12</v>
      </c>
      <c r="E19" s="4">
        <v>3</v>
      </c>
      <c r="F19" s="4" t="s">
        <v>10</v>
      </c>
      <c r="G19" s="4">
        <v>49</v>
      </c>
      <c r="H19" s="14">
        <v>5</v>
      </c>
    </row>
    <row r="20" spans="1:12" x14ac:dyDescent="0.25">
      <c r="A20" s="4" t="s">
        <v>23</v>
      </c>
      <c r="B20" s="4">
        <v>66</v>
      </c>
      <c r="C20" s="6">
        <v>43568</v>
      </c>
      <c r="D20" s="4" t="s">
        <v>12</v>
      </c>
      <c r="E20" s="4">
        <v>8</v>
      </c>
      <c r="F20" s="4" t="s">
        <v>24</v>
      </c>
      <c r="G20" s="4">
        <v>50</v>
      </c>
      <c r="H20" s="14">
        <v>3</v>
      </c>
    </row>
    <row r="21" spans="1:12" x14ac:dyDescent="0.25">
      <c r="A21" s="4" t="s">
        <v>37</v>
      </c>
      <c r="B21" s="4">
        <v>63</v>
      </c>
      <c r="C21" s="6">
        <v>43519</v>
      </c>
      <c r="D21" s="4" t="s">
        <v>12</v>
      </c>
      <c r="E21" s="4">
        <v>6</v>
      </c>
      <c r="F21" s="4" t="s">
        <v>14</v>
      </c>
      <c r="G21" s="4">
        <v>50</v>
      </c>
      <c r="H21" s="14">
        <v>3</v>
      </c>
    </row>
    <row r="22" spans="1:12" x14ac:dyDescent="0.25">
      <c r="A22" s="4" t="s">
        <v>8</v>
      </c>
      <c r="B22" s="4">
        <v>62</v>
      </c>
      <c r="C22" s="6">
        <v>43673</v>
      </c>
      <c r="D22" s="4" t="s">
        <v>9</v>
      </c>
      <c r="E22" s="4">
        <v>4</v>
      </c>
      <c r="F22" s="4" t="s">
        <v>14</v>
      </c>
      <c r="G22" s="4">
        <v>50</v>
      </c>
      <c r="H22" s="14">
        <v>3</v>
      </c>
      <c r="K22" s="18"/>
      <c r="L22" s="18" t="s">
        <v>49</v>
      </c>
    </row>
    <row r="23" spans="1:12" x14ac:dyDescent="0.25">
      <c r="A23" s="4" t="s">
        <v>22</v>
      </c>
      <c r="B23" s="4">
        <v>59</v>
      </c>
      <c r="C23" s="6">
        <v>43509</v>
      </c>
      <c r="D23" s="4" t="s">
        <v>17</v>
      </c>
      <c r="E23" s="4">
        <v>5</v>
      </c>
      <c r="F23" s="4" t="s">
        <v>14</v>
      </c>
      <c r="G23" s="4">
        <v>50</v>
      </c>
      <c r="H23" s="14">
        <v>5</v>
      </c>
      <c r="K23" s="16" t="s">
        <v>48</v>
      </c>
      <c r="L23" s="19">
        <v>85</v>
      </c>
    </row>
    <row r="24" spans="1:12" x14ac:dyDescent="0.25">
      <c r="A24" s="4" t="s">
        <v>13</v>
      </c>
      <c r="B24" s="4">
        <v>61</v>
      </c>
      <c r="C24" s="6">
        <v>43466</v>
      </c>
      <c r="D24" s="4" t="s">
        <v>17</v>
      </c>
      <c r="E24" s="4">
        <v>5</v>
      </c>
      <c r="F24" s="4" t="s">
        <v>14</v>
      </c>
      <c r="G24" s="4">
        <v>50</v>
      </c>
      <c r="H24" s="14">
        <v>5</v>
      </c>
      <c r="K24" s="16" t="s">
        <v>50</v>
      </c>
      <c r="L24" s="20">
        <f>AVERAGE(G2:G86)</f>
        <v>60.211764705882352</v>
      </c>
    </row>
    <row r="25" spans="1:12" x14ac:dyDescent="0.25">
      <c r="A25" s="4" t="s">
        <v>37</v>
      </c>
      <c r="B25" s="4">
        <v>64</v>
      </c>
      <c r="C25" s="6">
        <v>43633</v>
      </c>
      <c r="D25" s="4" t="s">
        <v>15</v>
      </c>
      <c r="E25" s="4">
        <v>1</v>
      </c>
      <c r="F25" s="4" t="s">
        <v>14</v>
      </c>
      <c r="G25" s="4">
        <v>50</v>
      </c>
      <c r="H25" s="14">
        <v>5</v>
      </c>
      <c r="K25" s="16" t="s">
        <v>55</v>
      </c>
      <c r="L25" s="20">
        <f>_xlfn.STDEV.P(G2:G86)</f>
        <v>19.685225345060523</v>
      </c>
    </row>
    <row r="26" spans="1:12" x14ac:dyDescent="0.25">
      <c r="A26" s="4" t="s">
        <v>44</v>
      </c>
      <c r="B26" s="4">
        <v>62</v>
      </c>
      <c r="C26" s="6">
        <v>43480</v>
      </c>
      <c r="D26" s="4" t="s">
        <v>17</v>
      </c>
      <c r="E26" s="4">
        <v>3</v>
      </c>
      <c r="F26" s="4" t="s">
        <v>10</v>
      </c>
      <c r="G26" s="4">
        <v>50</v>
      </c>
      <c r="H26" s="14">
        <v>5</v>
      </c>
      <c r="K26" s="16" t="s">
        <v>51</v>
      </c>
      <c r="L26" s="21">
        <f>MIN(G2:G86)</f>
        <v>2</v>
      </c>
    </row>
    <row r="27" spans="1:12" x14ac:dyDescent="0.25">
      <c r="A27" s="4" t="s">
        <v>8</v>
      </c>
      <c r="B27" s="4">
        <v>72</v>
      </c>
      <c r="C27" s="6">
        <v>43772</v>
      </c>
      <c r="D27" s="4" t="s">
        <v>12</v>
      </c>
      <c r="E27" s="4">
        <v>3</v>
      </c>
      <c r="F27" s="4" t="s">
        <v>10</v>
      </c>
      <c r="G27" s="4">
        <v>50</v>
      </c>
      <c r="H27" s="14">
        <v>5</v>
      </c>
      <c r="K27" s="16" t="s">
        <v>56</v>
      </c>
      <c r="L27" s="20">
        <f>QUARTILE(G2:G86,1)</f>
        <v>50</v>
      </c>
    </row>
    <row r="28" spans="1:12" x14ac:dyDescent="0.25">
      <c r="A28" s="4" t="s">
        <v>27</v>
      </c>
      <c r="B28" s="4">
        <v>65</v>
      </c>
      <c r="C28" s="6">
        <v>43483</v>
      </c>
      <c r="D28" s="4" t="s">
        <v>9</v>
      </c>
      <c r="E28" s="4">
        <v>3</v>
      </c>
      <c r="F28" s="4" t="s">
        <v>14</v>
      </c>
      <c r="G28" s="4">
        <v>50</v>
      </c>
      <c r="H28" s="14">
        <v>6</v>
      </c>
      <c r="K28" s="16" t="s">
        <v>57</v>
      </c>
      <c r="L28" s="20">
        <f>MEDIAN(G2:G86)</f>
        <v>60</v>
      </c>
    </row>
    <row r="29" spans="1:12" x14ac:dyDescent="0.25">
      <c r="A29" s="8" t="s">
        <v>19</v>
      </c>
      <c r="B29" s="9">
        <v>65</v>
      </c>
      <c r="C29" s="10">
        <v>43746</v>
      </c>
      <c r="D29" s="8" t="s">
        <v>17</v>
      </c>
      <c r="E29" s="9">
        <v>3</v>
      </c>
      <c r="F29" s="8" t="s">
        <v>14</v>
      </c>
      <c r="G29" s="9">
        <v>50</v>
      </c>
      <c r="H29" s="11">
        <v>6</v>
      </c>
      <c r="K29" s="16" t="s">
        <v>58</v>
      </c>
      <c r="L29" s="20">
        <f>QUARTILE(G2:G86,3)</f>
        <v>70</v>
      </c>
    </row>
    <row r="30" spans="1:12" x14ac:dyDescent="0.25">
      <c r="A30" s="4" t="s">
        <v>19</v>
      </c>
      <c r="B30" s="12">
        <v>66</v>
      </c>
      <c r="C30" s="13">
        <v>43480</v>
      </c>
      <c r="D30" s="4" t="s">
        <v>17</v>
      </c>
      <c r="E30" s="12">
        <v>8</v>
      </c>
      <c r="F30" s="4" t="s">
        <v>14</v>
      </c>
      <c r="G30" s="12">
        <v>50</v>
      </c>
      <c r="H30" s="14">
        <v>6</v>
      </c>
      <c r="K30" s="16" t="s">
        <v>52</v>
      </c>
      <c r="L30" s="21">
        <f>MAX(G2:G86)</f>
        <v>120</v>
      </c>
    </row>
    <row r="31" spans="1:12" x14ac:dyDescent="0.25">
      <c r="A31" s="4" t="s">
        <v>40</v>
      </c>
      <c r="B31" s="4">
        <v>62</v>
      </c>
      <c r="C31" s="6">
        <v>43688</v>
      </c>
      <c r="D31" s="4" t="s">
        <v>9</v>
      </c>
      <c r="E31" s="4">
        <v>3</v>
      </c>
      <c r="F31" s="4" t="s">
        <v>10</v>
      </c>
      <c r="G31" s="4">
        <v>50</v>
      </c>
      <c r="H31" s="14">
        <v>6</v>
      </c>
      <c r="K31" s="16" t="s">
        <v>65</v>
      </c>
      <c r="L31" s="24">
        <f>L29-L27</f>
        <v>20</v>
      </c>
    </row>
    <row r="32" spans="1:12" x14ac:dyDescent="0.25">
      <c r="A32" s="4" t="s">
        <v>19</v>
      </c>
      <c r="B32" s="12">
        <v>70</v>
      </c>
      <c r="C32" s="13">
        <v>43483</v>
      </c>
      <c r="D32" s="4" t="s">
        <v>17</v>
      </c>
      <c r="E32" s="12">
        <v>5</v>
      </c>
      <c r="F32" s="4" t="s">
        <v>10</v>
      </c>
      <c r="G32" s="12">
        <v>52</v>
      </c>
      <c r="H32" s="14">
        <v>3</v>
      </c>
    </row>
    <row r="33" spans="1:8" x14ac:dyDescent="0.25">
      <c r="A33" s="4" t="s">
        <v>13</v>
      </c>
      <c r="B33" s="4">
        <v>61</v>
      </c>
      <c r="C33" s="6">
        <v>43541</v>
      </c>
      <c r="D33" s="4" t="s">
        <v>9</v>
      </c>
      <c r="E33" s="4">
        <v>4</v>
      </c>
      <c r="F33" s="4" t="s">
        <v>14</v>
      </c>
      <c r="G33" s="4">
        <v>55</v>
      </c>
      <c r="H33" s="14">
        <v>3</v>
      </c>
    </row>
    <row r="34" spans="1:8" x14ac:dyDescent="0.25">
      <c r="A34" s="4" t="s">
        <v>38</v>
      </c>
      <c r="B34" s="4">
        <v>70</v>
      </c>
      <c r="C34" s="6">
        <v>43564</v>
      </c>
      <c r="D34" s="4" t="s">
        <v>15</v>
      </c>
      <c r="E34" s="4">
        <v>2</v>
      </c>
      <c r="F34" s="4" t="s">
        <v>14</v>
      </c>
      <c r="G34" s="4">
        <v>55</v>
      </c>
      <c r="H34" s="14">
        <v>3</v>
      </c>
    </row>
    <row r="35" spans="1:8" x14ac:dyDescent="0.25">
      <c r="A35" s="4" t="s">
        <v>8</v>
      </c>
      <c r="B35" s="5">
        <v>66</v>
      </c>
      <c r="C35" s="6">
        <v>43539</v>
      </c>
      <c r="D35" s="5" t="s">
        <v>9</v>
      </c>
      <c r="E35" s="5">
        <v>9</v>
      </c>
      <c r="F35" s="5" t="s">
        <v>10</v>
      </c>
      <c r="G35" s="5">
        <v>55</v>
      </c>
      <c r="H35" s="7">
        <v>5</v>
      </c>
    </row>
    <row r="36" spans="1:8" x14ac:dyDescent="0.25">
      <c r="A36" s="4" t="s">
        <v>25</v>
      </c>
      <c r="B36" s="4">
        <v>61</v>
      </c>
      <c r="C36" s="6">
        <v>43689</v>
      </c>
      <c r="D36" s="4" t="s">
        <v>9</v>
      </c>
      <c r="E36" s="4">
        <v>3</v>
      </c>
      <c r="F36" s="4" t="s">
        <v>10</v>
      </c>
      <c r="G36" s="4">
        <v>55</v>
      </c>
      <c r="H36" s="14">
        <v>5</v>
      </c>
    </row>
    <row r="37" spans="1:8" x14ac:dyDescent="0.25">
      <c r="A37" s="4" t="s">
        <v>8</v>
      </c>
      <c r="B37" s="4">
        <v>68</v>
      </c>
      <c r="C37" s="6">
        <v>43818</v>
      </c>
      <c r="D37" s="4" t="s">
        <v>12</v>
      </c>
      <c r="E37" s="4">
        <v>7</v>
      </c>
      <c r="F37" s="4" t="s">
        <v>14</v>
      </c>
      <c r="G37" s="4">
        <v>55</v>
      </c>
      <c r="H37" s="14">
        <v>6</v>
      </c>
    </row>
    <row r="38" spans="1:8" x14ac:dyDescent="0.25">
      <c r="A38" s="4" t="s">
        <v>38</v>
      </c>
      <c r="B38" s="4">
        <v>67</v>
      </c>
      <c r="C38" s="6">
        <v>43621</v>
      </c>
      <c r="D38" s="4" t="s">
        <v>9</v>
      </c>
      <c r="E38" s="4">
        <v>5</v>
      </c>
      <c r="F38" s="4" t="s">
        <v>10</v>
      </c>
      <c r="G38" s="4">
        <v>56</v>
      </c>
      <c r="H38" s="14">
        <v>6</v>
      </c>
    </row>
    <row r="39" spans="1:8" x14ac:dyDescent="0.25">
      <c r="A39" s="4" t="s">
        <v>8</v>
      </c>
      <c r="B39" s="4">
        <v>65</v>
      </c>
      <c r="C39" s="6">
        <v>43634</v>
      </c>
      <c r="D39" s="4" t="s">
        <v>9</v>
      </c>
      <c r="E39" s="4">
        <v>5</v>
      </c>
      <c r="F39" s="4" t="s">
        <v>10</v>
      </c>
      <c r="G39" s="4">
        <v>60</v>
      </c>
      <c r="H39" s="14">
        <v>3</v>
      </c>
    </row>
    <row r="40" spans="1:8" x14ac:dyDescent="0.25">
      <c r="A40" s="4" t="s">
        <v>19</v>
      </c>
      <c r="B40" s="4">
        <v>62</v>
      </c>
      <c r="C40" s="6">
        <v>43703</v>
      </c>
      <c r="D40" s="4" t="s">
        <v>17</v>
      </c>
      <c r="E40" s="4">
        <v>4</v>
      </c>
      <c r="F40" s="4" t="s">
        <v>14</v>
      </c>
      <c r="G40" s="4">
        <v>60</v>
      </c>
      <c r="H40" s="14">
        <v>3</v>
      </c>
    </row>
    <row r="41" spans="1:8" x14ac:dyDescent="0.25">
      <c r="A41" s="4" t="s">
        <v>19</v>
      </c>
      <c r="B41" s="12">
        <v>63</v>
      </c>
      <c r="C41" s="13">
        <v>43469</v>
      </c>
      <c r="D41" s="4" t="s">
        <v>17</v>
      </c>
      <c r="E41" s="12">
        <v>3</v>
      </c>
      <c r="F41" s="4" t="s">
        <v>10</v>
      </c>
      <c r="G41" s="12">
        <v>60</v>
      </c>
      <c r="H41" s="14">
        <v>3</v>
      </c>
    </row>
    <row r="42" spans="1:8" x14ac:dyDescent="0.25">
      <c r="A42" s="4" t="s">
        <v>40</v>
      </c>
      <c r="B42" s="4">
        <v>69</v>
      </c>
      <c r="C42" s="6">
        <v>43778</v>
      </c>
      <c r="D42" s="4" t="s">
        <v>9</v>
      </c>
      <c r="E42" s="4">
        <v>3</v>
      </c>
      <c r="F42" s="4" t="s">
        <v>14</v>
      </c>
      <c r="G42" s="4">
        <v>60</v>
      </c>
      <c r="H42" s="14">
        <v>3</v>
      </c>
    </row>
    <row r="43" spans="1:8" x14ac:dyDescent="0.25">
      <c r="A43" s="4" t="s">
        <v>46</v>
      </c>
      <c r="B43" s="4">
        <v>64</v>
      </c>
      <c r="C43" s="6">
        <v>43548</v>
      </c>
      <c r="D43" s="4" t="s">
        <v>17</v>
      </c>
      <c r="E43" s="4">
        <v>4</v>
      </c>
      <c r="F43" s="4" t="s">
        <v>10</v>
      </c>
      <c r="G43" s="4">
        <v>60</v>
      </c>
      <c r="H43" s="14">
        <v>3</v>
      </c>
    </row>
    <row r="44" spans="1:8" x14ac:dyDescent="0.25">
      <c r="A44" s="4" t="s">
        <v>13</v>
      </c>
      <c r="B44" s="4">
        <v>66</v>
      </c>
      <c r="C44" s="6">
        <v>43568</v>
      </c>
      <c r="D44" s="4" t="s">
        <v>12</v>
      </c>
      <c r="E44" s="4">
        <v>8</v>
      </c>
      <c r="F44" s="4" t="s">
        <v>24</v>
      </c>
      <c r="G44" s="4">
        <v>60</v>
      </c>
      <c r="H44" s="14">
        <v>5</v>
      </c>
    </row>
    <row r="45" spans="1:8" x14ac:dyDescent="0.25">
      <c r="A45" s="4" t="s">
        <v>33</v>
      </c>
      <c r="B45" s="12">
        <v>67</v>
      </c>
      <c r="C45" s="13">
        <v>43567</v>
      </c>
      <c r="D45" s="4" t="s">
        <v>9</v>
      </c>
      <c r="E45" s="12">
        <v>3</v>
      </c>
      <c r="F45" s="4" t="s">
        <v>10</v>
      </c>
      <c r="G45" s="12">
        <v>60</v>
      </c>
      <c r="H45" s="14">
        <v>5</v>
      </c>
    </row>
    <row r="46" spans="1:8" x14ac:dyDescent="0.25">
      <c r="A46" s="4" t="s">
        <v>35</v>
      </c>
      <c r="B46" s="4">
        <v>63</v>
      </c>
      <c r="C46" s="6">
        <v>43564</v>
      </c>
      <c r="D46" s="4" t="s">
        <v>15</v>
      </c>
      <c r="E46" s="4">
        <v>3</v>
      </c>
      <c r="F46" s="4" t="s">
        <v>14</v>
      </c>
      <c r="G46" s="4">
        <v>60</v>
      </c>
      <c r="H46" s="14">
        <v>5</v>
      </c>
    </row>
    <row r="47" spans="1:8" x14ac:dyDescent="0.25">
      <c r="A47" s="4" t="s">
        <v>11</v>
      </c>
      <c r="B47" s="4">
        <v>64</v>
      </c>
      <c r="C47" s="6">
        <v>43780</v>
      </c>
      <c r="D47" s="4" t="s">
        <v>9</v>
      </c>
      <c r="E47" s="4">
        <v>4</v>
      </c>
      <c r="F47" s="4" t="s">
        <v>10</v>
      </c>
      <c r="G47" s="4">
        <v>60</v>
      </c>
      <c r="H47" s="14">
        <v>5</v>
      </c>
    </row>
    <row r="48" spans="1:8" x14ac:dyDescent="0.25">
      <c r="A48" s="4" t="s">
        <v>8</v>
      </c>
      <c r="B48" s="4">
        <v>67</v>
      </c>
      <c r="C48" s="6">
        <v>43622</v>
      </c>
      <c r="D48" s="4" t="s">
        <v>12</v>
      </c>
      <c r="E48" s="4">
        <v>3</v>
      </c>
      <c r="F48" s="4" t="s">
        <v>14</v>
      </c>
      <c r="G48" s="4">
        <v>60</v>
      </c>
      <c r="H48" s="14">
        <v>5</v>
      </c>
    </row>
    <row r="49" spans="1:8" x14ac:dyDescent="0.25">
      <c r="A49" s="4" t="s">
        <v>8</v>
      </c>
      <c r="B49" s="4">
        <v>75</v>
      </c>
      <c r="C49" s="6">
        <v>43597</v>
      </c>
      <c r="D49" s="4" t="s">
        <v>12</v>
      </c>
      <c r="E49" s="4">
        <v>6</v>
      </c>
      <c r="F49" s="4" t="s">
        <v>10</v>
      </c>
      <c r="G49" s="4">
        <v>60</v>
      </c>
      <c r="H49" s="14">
        <v>5</v>
      </c>
    </row>
    <row r="50" spans="1:8" x14ac:dyDescent="0.25">
      <c r="A50" s="4" t="s">
        <v>21</v>
      </c>
      <c r="B50" s="4">
        <v>66</v>
      </c>
      <c r="C50" s="6">
        <v>43592</v>
      </c>
      <c r="D50" s="4" t="s">
        <v>15</v>
      </c>
      <c r="E50" s="4">
        <v>6</v>
      </c>
      <c r="F50" s="4" t="s">
        <v>24</v>
      </c>
      <c r="G50" s="4">
        <v>60</v>
      </c>
      <c r="H50" s="14">
        <v>6</v>
      </c>
    </row>
    <row r="51" spans="1:8" x14ac:dyDescent="0.25">
      <c r="A51" s="4" t="s">
        <v>13</v>
      </c>
      <c r="B51" s="4">
        <v>64</v>
      </c>
      <c r="C51" s="6">
        <v>43470</v>
      </c>
      <c r="D51" s="4" t="s">
        <v>17</v>
      </c>
      <c r="E51" s="4">
        <v>10</v>
      </c>
      <c r="F51" s="4" t="s">
        <v>14</v>
      </c>
      <c r="G51" s="4">
        <v>60</v>
      </c>
      <c r="H51" s="14">
        <v>6</v>
      </c>
    </row>
    <row r="52" spans="1:8" x14ac:dyDescent="0.25">
      <c r="A52" s="4" t="s">
        <v>26</v>
      </c>
      <c r="B52" s="4">
        <v>61</v>
      </c>
      <c r="C52" s="6">
        <v>43541</v>
      </c>
      <c r="D52" s="4" t="s">
        <v>9</v>
      </c>
      <c r="E52" s="4">
        <v>5</v>
      </c>
      <c r="F52" s="4" t="s">
        <v>10</v>
      </c>
      <c r="G52" s="4">
        <v>60</v>
      </c>
      <c r="H52" s="14">
        <v>6</v>
      </c>
    </row>
    <row r="53" spans="1:8" x14ac:dyDescent="0.25">
      <c r="A53" s="4" t="s">
        <v>27</v>
      </c>
      <c r="B53" s="4">
        <v>62</v>
      </c>
      <c r="C53" s="6">
        <v>43529</v>
      </c>
      <c r="D53" s="4" t="s">
        <v>15</v>
      </c>
      <c r="E53" s="4">
        <v>6</v>
      </c>
      <c r="F53" s="4" t="s">
        <v>14</v>
      </c>
      <c r="G53" s="4">
        <v>60</v>
      </c>
      <c r="H53" s="14">
        <v>6</v>
      </c>
    </row>
    <row r="54" spans="1:8" x14ac:dyDescent="0.25">
      <c r="A54" s="4" t="s">
        <v>11</v>
      </c>
      <c r="B54" s="4">
        <v>64</v>
      </c>
      <c r="C54" s="6">
        <v>43502</v>
      </c>
      <c r="D54" s="4" t="s">
        <v>9</v>
      </c>
      <c r="E54" s="4">
        <v>4</v>
      </c>
      <c r="F54" s="4" t="s">
        <v>10</v>
      </c>
      <c r="G54" s="4">
        <v>60</v>
      </c>
      <c r="H54" s="14">
        <v>6</v>
      </c>
    </row>
    <row r="55" spans="1:8" x14ac:dyDescent="0.25">
      <c r="A55" s="4" t="s">
        <v>21</v>
      </c>
      <c r="B55" s="4">
        <v>63</v>
      </c>
      <c r="C55" s="6">
        <v>43559</v>
      </c>
      <c r="D55" s="4" t="s">
        <v>9</v>
      </c>
      <c r="E55" s="4">
        <v>9</v>
      </c>
      <c r="F55" s="4" t="s">
        <v>14</v>
      </c>
      <c r="G55" s="4">
        <v>60</v>
      </c>
      <c r="H55" s="14">
        <v>6</v>
      </c>
    </row>
    <row r="56" spans="1:8" x14ac:dyDescent="0.25">
      <c r="A56" s="4" t="s">
        <v>19</v>
      </c>
      <c r="B56" s="4">
        <v>64</v>
      </c>
      <c r="C56" s="6">
        <v>43562</v>
      </c>
      <c r="D56" s="4" t="s">
        <v>9</v>
      </c>
      <c r="E56" s="4">
        <v>4</v>
      </c>
      <c r="F56" s="4" t="s">
        <v>14</v>
      </c>
      <c r="G56" s="4">
        <v>65</v>
      </c>
      <c r="H56" s="14">
        <v>3</v>
      </c>
    </row>
    <row r="57" spans="1:8" x14ac:dyDescent="0.25">
      <c r="A57" s="4" t="s">
        <v>19</v>
      </c>
      <c r="B57" s="12">
        <v>63</v>
      </c>
      <c r="C57" s="13">
        <v>43691</v>
      </c>
      <c r="D57" s="4" t="s">
        <v>9</v>
      </c>
      <c r="E57" s="12">
        <v>8</v>
      </c>
      <c r="F57" s="4" t="s">
        <v>14</v>
      </c>
      <c r="G57" s="12">
        <v>65</v>
      </c>
      <c r="H57" s="11">
        <v>5</v>
      </c>
    </row>
    <row r="58" spans="1:8" x14ac:dyDescent="0.25">
      <c r="A58" s="4" t="s">
        <v>11</v>
      </c>
      <c r="B58" s="4">
        <v>67</v>
      </c>
      <c r="C58" s="6">
        <v>43638</v>
      </c>
      <c r="D58" s="4" t="s">
        <v>12</v>
      </c>
      <c r="E58" s="4">
        <v>12</v>
      </c>
      <c r="F58" s="4" t="s">
        <v>10</v>
      </c>
      <c r="G58" s="4">
        <v>65</v>
      </c>
      <c r="H58" s="14">
        <v>6</v>
      </c>
    </row>
    <row r="59" spans="1:8" x14ac:dyDescent="0.25">
      <c r="A59" s="8" t="s">
        <v>19</v>
      </c>
      <c r="B59" s="9">
        <v>62</v>
      </c>
      <c r="C59" s="10">
        <v>43744</v>
      </c>
      <c r="D59" s="8" t="s">
        <v>9</v>
      </c>
      <c r="E59" s="9">
        <v>4</v>
      </c>
      <c r="F59" s="8" t="s">
        <v>14</v>
      </c>
      <c r="G59" s="9">
        <v>68</v>
      </c>
      <c r="H59" s="11">
        <v>5</v>
      </c>
    </row>
    <row r="60" spans="1:8" x14ac:dyDescent="0.25">
      <c r="A60" s="4" t="s">
        <v>13</v>
      </c>
      <c r="B60" s="4">
        <v>64</v>
      </c>
      <c r="C60" s="6">
        <v>43468</v>
      </c>
      <c r="D60" s="4" t="s">
        <v>9</v>
      </c>
      <c r="E60" s="4">
        <v>3</v>
      </c>
      <c r="F60" s="4" t="s">
        <v>14</v>
      </c>
      <c r="G60" s="4">
        <v>70</v>
      </c>
      <c r="H60" s="14">
        <v>3</v>
      </c>
    </row>
    <row r="61" spans="1:8" x14ac:dyDescent="0.25">
      <c r="A61" s="4" t="s">
        <v>26</v>
      </c>
      <c r="B61" s="4">
        <v>67</v>
      </c>
      <c r="C61" s="6">
        <v>43701</v>
      </c>
      <c r="D61" s="4" t="s">
        <v>9</v>
      </c>
      <c r="E61" s="4">
        <v>3</v>
      </c>
      <c r="F61" s="4" t="s">
        <v>10</v>
      </c>
      <c r="G61" s="4">
        <v>70</v>
      </c>
      <c r="H61" s="14">
        <v>3</v>
      </c>
    </row>
    <row r="62" spans="1:8" x14ac:dyDescent="0.25">
      <c r="A62" s="8" t="s">
        <v>13</v>
      </c>
      <c r="B62" s="9">
        <v>60</v>
      </c>
      <c r="C62" s="10">
        <v>43749</v>
      </c>
      <c r="D62" s="8" t="s">
        <v>9</v>
      </c>
      <c r="E62" s="9">
        <v>2</v>
      </c>
      <c r="F62" s="8" t="s">
        <v>14</v>
      </c>
      <c r="G62" s="9">
        <v>70</v>
      </c>
      <c r="H62" s="11">
        <v>5</v>
      </c>
    </row>
    <row r="63" spans="1:8" x14ac:dyDescent="0.25">
      <c r="A63" s="4" t="s">
        <v>29</v>
      </c>
      <c r="B63" s="4">
        <v>66</v>
      </c>
      <c r="C63" s="6">
        <v>43564</v>
      </c>
      <c r="D63" s="4" t="s">
        <v>12</v>
      </c>
      <c r="E63" s="4">
        <v>3</v>
      </c>
      <c r="F63" s="4" t="s">
        <v>10</v>
      </c>
      <c r="G63" s="4">
        <v>70</v>
      </c>
      <c r="H63" s="14">
        <v>6</v>
      </c>
    </row>
    <row r="64" spans="1:8" x14ac:dyDescent="0.25">
      <c r="A64" s="8" t="s">
        <v>32</v>
      </c>
      <c r="B64" s="9">
        <v>67</v>
      </c>
      <c r="C64" s="10">
        <v>43555</v>
      </c>
      <c r="D64" s="8" t="s">
        <v>17</v>
      </c>
      <c r="E64" s="9">
        <v>2</v>
      </c>
      <c r="F64" s="8" t="s">
        <v>10</v>
      </c>
      <c r="G64" s="9">
        <v>70</v>
      </c>
      <c r="H64" s="11">
        <v>6</v>
      </c>
    </row>
    <row r="65" spans="1:8" x14ac:dyDescent="0.25">
      <c r="A65" s="4" t="s">
        <v>19</v>
      </c>
      <c r="B65" s="4">
        <v>59</v>
      </c>
      <c r="C65" s="6">
        <v>43711</v>
      </c>
      <c r="D65" s="4" t="s">
        <v>17</v>
      </c>
      <c r="E65" s="4">
        <v>4</v>
      </c>
      <c r="F65" s="4" t="s">
        <v>14</v>
      </c>
      <c r="G65" s="4">
        <v>70</v>
      </c>
      <c r="H65" s="14">
        <v>6</v>
      </c>
    </row>
    <row r="66" spans="1:8" x14ac:dyDescent="0.25">
      <c r="A66" s="4" t="s">
        <v>27</v>
      </c>
      <c r="B66" s="4">
        <v>63</v>
      </c>
      <c r="C66" s="6">
        <v>43497</v>
      </c>
      <c r="D66" s="4" t="s">
        <v>9</v>
      </c>
      <c r="E66" s="4">
        <v>8</v>
      </c>
      <c r="F66" s="4" t="s">
        <v>10</v>
      </c>
      <c r="G66" s="4">
        <v>70</v>
      </c>
      <c r="H66" s="14">
        <v>6</v>
      </c>
    </row>
    <row r="67" spans="1:8" x14ac:dyDescent="0.25">
      <c r="A67" s="4" t="s">
        <v>19</v>
      </c>
      <c r="B67" s="12">
        <v>61</v>
      </c>
      <c r="C67" s="13">
        <v>43799</v>
      </c>
      <c r="D67" s="4" t="s">
        <v>9</v>
      </c>
      <c r="E67" s="12">
        <v>5</v>
      </c>
      <c r="F67" s="4" t="s">
        <v>14</v>
      </c>
      <c r="G67" s="12">
        <v>75</v>
      </c>
      <c r="H67" s="14">
        <v>5</v>
      </c>
    </row>
    <row r="68" spans="1:8" x14ac:dyDescent="0.25">
      <c r="A68" s="4" t="s">
        <v>21</v>
      </c>
      <c r="B68" s="4">
        <v>69</v>
      </c>
      <c r="C68" s="6">
        <v>43804</v>
      </c>
      <c r="D68" s="4" t="s">
        <v>17</v>
      </c>
      <c r="E68" s="4">
        <v>3</v>
      </c>
      <c r="F68" s="4" t="s">
        <v>14</v>
      </c>
      <c r="G68" s="4">
        <v>75</v>
      </c>
      <c r="H68" s="14">
        <v>6</v>
      </c>
    </row>
    <row r="69" spans="1:8" x14ac:dyDescent="0.25">
      <c r="A69" s="4" t="s">
        <v>26</v>
      </c>
      <c r="B69" s="4">
        <v>68</v>
      </c>
      <c r="C69" s="6">
        <v>43594</v>
      </c>
      <c r="D69" s="4" t="s">
        <v>9</v>
      </c>
      <c r="E69" s="4">
        <v>7</v>
      </c>
      <c r="F69" s="4" t="s">
        <v>14</v>
      </c>
      <c r="G69" s="4">
        <v>80</v>
      </c>
      <c r="H69" s="14">
        <v>3</v>
      </c>
    </row>
    <row r="70" spans="1:8" x14ac:dyDescent="0.25">
      <c r="A70" s="4" t="s">
        <v>26</v>
      </c>
      <c r="B70" s="12">
        <v>67</v>
      </c>
      <c r="C70" s="13">
        <v>43712</v>
      </c>
      <c r="D70" s="4" t="s">
        <v>9</v>
      </c>
      <c r="E70" s="12">
        <v>4</v>
      </c>
      <c r="F70" s="4" t="s">
        <v>14</v>
      </c>
      <c r="G70" s="12">
        <v>80</v>
      </c>
      <c r="H70" s="14">
        <v>3</v>
      </c>
    </row>
    <row r="71" spans="1:8" x14ac:dyDescent="0.25">
      <c r="A71" s="4" t="s">
        <v>19</v>
      </c>
      <c r="B71" s="4">
        <v>64</v>
      </c>
      <c r="C71" s="6">
        <v>43619</v>
      </c>
      <c r="D71" s="4" t="s">
        <v>17</v>
      </c>
      <c r="E71" s="4">
        <v>6</v>
      </c>
      <c r="F71" s="4" t="s">
        <v>14</v>
      </c>
      <c r="G71" s="4">
        <v>80</v>
      </c>
      <c r="H71" s="14">
        <v>3</v>
      </c>
    </row>
    <row r="72" spans="1:8" x14ac:dyDescent="0.25">
      <c r="A72" s="4" t="s">
        <v>26</v>
      </c>
      <c r="B72" s="15">
        <v>67</v>
      </c>
      <c r="C72" s="6">
        <v>43489</v>
      </c>
      <c r="D72" s="4" t="s">
        <v>9</v>
      </c>
      <c r="E72" s="4">
        <v>12</v>
      </c>
      <c r="F72" s="4" t="s">
        <v>10</v>
      </c>
      <c r="G72" s="4">
        <v>80</v>
      </c>
      <c r="H72" s="14">
        <v>3</v>
      </c>
    </row>
    <row r="73" spans="1:8" x14ac:dyDescent="0.25">
      <c r="A73" s="4" t="s">
        <v>34</v>
      </c>
      <c r="B73" s="12">
        <v>67</v>
      </c>
      <c r="C73" s="13">
        <v>43576</v>
      </c>
      <c r="D73" s="4" t="s">
        <v>9</v>
      </c>
      <c r="E73" s="12">
        <v>14</v>
      </c>
      <c r="F73" s="4" t="s">
        <v>10</v>
      </c>
      <c r="G73" s="12">
        <v>80</v>
      </c>
      <c r="H73" s="14">
        <v>5</v>
      </c>
    </row>
    <row r="74" spans="1:8" x14ac:dyDescent="0.25">
      <c r="A74" s="4" t="s">
        <v>26</v>
      </c>
      <c r="B74" s="4">
        <v>68</v>
      </c>
      <c r="C74" s="6">
        <v>43507</v>
      </c>
      <c r="D74" s="4" t="s">
        <v>12</v>
      </c>
      <c r="E74" s="4">
        <v>7</v>
      </c>
      <c r="F74" s="4" t="s">
        <v>10</v>
      </c>
      <c r="G74" s="4">
        <v>80</v>
      </c>
      <c r="H74" s="14">
        <v>5</v>
      </c>
    </row>
    <row r="75" spans="1:8" x14ac:dyDescent="0.25">
      <c r="A75" s="4" t="s">
        <v>16</v>
      </c>
      <c r="B75" s="12">
        <v>64</v>
      </c>
      <c r="C75" s="13">
        <v>43555</v>
      </c>
      <c r="D75" s="4" t="s">
        <v>17</v>
      </c>
      <c r="E75" s="12">
        <v>8</v>
      </c>
      <c r="F75" s="4" t="s">
        <v>14</v>
      </c>
      <c r="G75" s="12">
        <v>80</v>
      </c>
      <c r="H75" s="11">
        <v>6</v>
      </c>
    </row>
    <row r="76" spans="1:8" x14ac:dyDescent="0.25">
      <c r="A76" s="4" t="s">
        <v>21</v>
      </c>
      <c r="B76" s="12">
        <v>72</v>
      </c>
      <c r="C76" s="13">
        <v>43645</v>
      </c>
      <c r="D76" s="4" t="s">
        <v>9</v>
      </c>
      <c r="E76" s="12">
        <v>1</v>
      </c>
      <c r="F76" s="4" t="s">
        <v>14</v>
      </c>
      <c r="G76" s="12">
        <v>80</v>
      </c>
      <c r="H76" s="14">
        <v>6</v>
      </c>
    </row>
    <row r="77" spans="1:8" x14ac:dyDescent="0.25">
      <c r="A77" s="8" t="s">
        <v>31</v>
      </c>
      <c r="B77" s="9">
        <v>72</v>
      </c>
      <c r="C77" s="10">
        <v>43595</v>
      </c>
      <c r="D77" s="8" t="s">
        <v>9</v>
      </c>
      <c r="E77" s="9">
        <v>4</v>
      </c>
      <c r="F77" s="8" t="s">
        <v>10</v>
      </c>
      <c r="G77" s="9">
        <v>80</v>
      </c>
      <c r="H77" s="11">
        <v>6</v>
      </c>
    </row>
    <row r="78" spans="1:8" x14ac:dyDescent="0.25">
      <c r="A78" s="4" t="s">
        <v>21</v>
      </c>
      <c r="B78" s="4">
        <v>67</v>
      </c>
      <c r="C78" s="6">
        <v>43560</v>
      </c>
      <c r="D78" s="4" t="s">
        <v>9</v>
      </c>
      <c r="E78" s="4">
        <v>4</v>
      </c>
      <c r="F78" s="4" t="s">
        <v>14</v>
      </c>
      <c r="G78" s="4">
        <v>80</v>
      </c>
      <c r="H78" s="14">
        <v>6</v>
      </c>
    </row>
    <row r="79" spans="1:8" x14ac:dyDescent="0.25">
      <c r="A79" s="4" t="s">
        <v>41</v>
      </c>
      <c r="B79" s="4">
        <v>70</v>
      </c>
      <c r="C79" s="6">
        <v>43487</v>
      </c>
      <c r="D79" s="4" t="s">
        <v>9</v>
      </c>
      <c r="E79" s="4">
        <v>4</v>
      </c>
      <c r="F79" s="4" t="s">
        <v>10</v>
      </c>
      <c r="G79" s="4">
        <v>80</v>
      </c>
      <c r="H79" s="14">
        <v>6</v>
      </c>
    </row>
    <row r="80" spans="1:8" x14ac:dyDescent="0.25">
      <c r="A80" s="4" t="s">
        <v>42</v>
      </c>
      <c r="B80" s="4">
        <v>67</v>
      </c>
      <c r="C80" s="6">
        <v>43746</v>
      </c>
      <c r="D80" s="4" t="s">
        <v>17</v>
      </c>
      <c r="E80" s="4">
        <v>4</v>
      </c>
      <c r="F80" s="4" t="s">
        <v>14</v>
      </c>
      <c r="G80" s="4">
        <v>90</v>
      </c>
      <c r="H80" s="14">
        <v>3</v>
      </c>
    </row>
    <row r="81" spans="1:8" x14ac:dyDescent="0.25">
      <c r="A81" s="4" t="s">
        <v>45</v>
      </c>
      <c r="B81" s="4">
        <v>62</v>
      </c>
      <c r="C81" s="6">
        <v>43635</v>
      </c>
      <c r="D81" s="4" t="s">
        <v>15</v>
      </c>
      <c r="E81" s="4">
        <v>8</v>
      </c>
      <c r="F81" s="4" t="s">
        <v>14</v>
      </c>
      <c r="G81" s="4">
        <v>90</v>
      </c>
      <c r="H81" s="14">
        <v>5</v>
      </c>
    </row>
    <row r="82" spans="1:8" x14ac:dyDescent="0.25">
      <c r="A82" s="4" t="s">
        <v>25</v>
      </c>
      <c r="B82" s="4">
        <v>66</v>
      </c>
      <c r="C82" s="6">
        <v>43514</v>
      </c>
      <c r="D82" s="4" t="s">
        <v>9</v>
      </c>
      <c r="E82" s="4">
        <v>3</v>
      </c>
      <c r="F82" s="4" t="s">
        <v>14</v>
      </c>
      <c r="G82" s="4">
        <v>100</v>
      </c>
      <c r="H82" s="14">
        <v>3</v>
      </c>
    </row>
    <row r="83" spans="1:8" x14ac:dyDescent="0.25">
      <c r="A83" s="4" t="s">
        <v>26</v>
      </c>
      <c r="B83" s="4">
        <v>68</v>
      </c>
      <c r="C83" s="6">
        <v>43479</v>
      </c>
      <c r="D83" s="4" t="s">
        <v>17</v>
      </c>
      <c r="E83" s="4">
        <v>2</v>
      </c>
      <c r="F83" s="4" t="s">
        <v>10</v>
      </c>
      <c r="G83" s="4">
        <v>100</v>
      </c>
      <c r="H83" s="14">
        <v>3</v>
      </c>
    </row>
    <row r="84" spans="1:8" x14ac:dyDescent="0.25">
      <c r="A84" s="4" t="s">
        <v>39</v>
      </c>
      <c r="B84" s="4">
        <v>65</v>
      </c>
      <c r="C84" s="6">
        <v>43574</v>
      </c>
      <c r="D84" s="4" t="s">
        <v>9</v>
      </c>
      <c r="E84" s="4">
        <v>6</v>
      </c>
      <c r="F84" s="4" t="s">
        <v>10</v>
      </c>
      <c r="G84" s="4">
        <v>100</v>
      </c>
      <c r="H84" s="14">
        <v>5</v>
      </c>
    </row>
    <row r="85" spans="1:8" x14ac:dyDescent="0.25">
      <c r="A85" s="4" t="s">
        <v>19</v>
      </c>
      <c r="B85" s="12">
        <v>66</v>
      </c>
      <c r="C85" s="13">
        <v>43588</v>
      </c>
      <c r="D85" s="4" t="s">
        <v>17</v>
      </c>
      <c r="E85" s="12">
        <v>7</v>
      </c>
      <c r="F85" s="4" t="s">
        <v>14</v>
      </c>
      <c r="G85" s="12">
        <v>100</v>
      </c>
      <c r="H85" s="14">
        <v>6</v>
      </c>
    </row>
    <row r="86" spans="1:8" x14ac:dyDescent="0.25">
      <c r="A86" s="4" t="s">
        <v>8</v>
      </c>
      <c r="B86" s="4">
        <v>65</v>
      </c>
      <c r="C86" s="6">
        <v>43568</v>
      </c>
      <c r="D86" s="4" t="s">
        <v>17</v>
      </c>
      <c r="E86" s="4">
        <v>6</v>
      </c>
      <c r="F86" s="4" t="s">
        <v>10</v>
      </c>
      <c r="G86" s="4">
        <v>120</v>
      </c>
      <c r="H86" s="14">
        <v>5</v>
      </c>
    </row>
    <row r="87" spans="1:8" x14ac:dyDescent="0.25">
      <c r="A87" s="4" t="s">
        <v>27</v>
      </c>
      <c r="B87" s="12">
        <v>68</v>
      </c>
      <c r="C87" s="13">
        <v>43542</v>
      </c>
      <c r="D87" s="4" t="s">
        <v>9</v>
      </c>
      <c r="E87" s="12">
        <v>2</v>
      </c>
      <c r="F87" s="4" t="s">
        <v>10</v>
      </c>
      <c r="G87" s="12">
        <v>250</v>
      </c>
      <c r="H87" s="11">
        <v>5</v>
      </c>
    </row>
  </sheetData>
  <sortState ref="A2:H87">
    <sortCondition ref="G2"/>
  </sortState>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Output</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Renee Hubert</dc:creator>
  <cp:lastModifiedBy>Simon</cp:lastModifiedBy>
  <dcterms:created xsi:type="dcterms:W3CDTF">2019-01-25T05:29:24Z</dcterms:created>
  <dcterms:modified xsi:type="dcterms:W3CDTF">2019-02-07T18:33:23Z</dcterms:modified>
</cp:coreProperties>
</file>